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tabRatio="596"/>
  </bookViews>
  <sheets>
    <sheet name="大数据高职扩招专业教学进程表 " sheetId="11" r:id="rId1"/>
  </sheets>
  <calcPr calcId="144525"/>
</workbook>
</file>

<file path=xl/sharedStrings.xml><?xml version="1.0" encoding="utf-8"?>
<sst xmlns="http://schemas.openxmlformats.org/spreadsheetml/2006/main" count="264" uniqueCount="124">
  <si>
    <t>附录1：电子商务（高职扩招）教学进程总体安排</t>
  </si>
  <si>
    <t>课程
类别</t>
  </si>
  <si>
    <t>序号</t>
  </si>
  <si>
    <t>课程代码</t>
  </si>
  <si>
    <t>课程名称</t>
  </si>
  <si>
    <t>课程性质</t>
  </si>
  <si>
    <t>学分</t>
  </si>
  <si>
    <t>教学课时</t>
  </si>
  <si>
    <t>开设学年</t>
  </si>
  <si>
    <t>教学进程(学期、教学活动周数
课堂教学周数、平均周学时）</t>
  </si>
  <si>
    <t>课程
考核</t>
  </si>
  <si>
    <t>开课部门</t>
  </si>
  <si>
    <t>备注</t>
  </si>
  <si>
    <t>课程
类型(A/B/C)</t>
  </si>
  <si>
    <t>是否理实一体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</si>
  <si>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</si>
  <si>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</si>
  <si>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</si>
  <si>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</si>
  <si>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</si>
  <si>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</si>
  <si>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</si>
  <si>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公共基础课</t>
  </si>
  <si>
    <t>公共必修课</t>
  </si>
  <si>
    <t>08301</t>
  </si>
  <si>
    <t>军训</t>
  </si>
  <si>
    <t>C</t>
  </si>
  <si>
    <t>考查</t>
  </si>
  <si>
    <t>学生处</t>
  </si>
  <si>
    <t>线下60</t>
  </si>
  <si>
    <t>08101</t>
  </si>
  <si>
    <t>思想道德修养与法律基础</t>
  </si>
  <si>
    <t>B</t>
  </si>
  <si>
    <t>√</t>
  </si>
  <si>
    <t>考试</t>
  </si>
  <si>
    <t>思政部</t>
  </si>
  <si>
    <t>线上</t>
  </si>
  <si>
    <t>08110</t>
  </si>
  <si>
    <t>大学生心理健康教育</t>
  </si>
  <si>
    <t>08107</t>
  </si>
  <si>
    <t>大学生职业生涯规划</t>
  </si>
  <si>
    <t>07105</t>
  </si>
  <si>
    <t>安全教育</t>
  </si>
  <si>
    <t>A</t>
  </si>
  <si>
    <t>基础部</t>
  </si>
  <si>
    <t>07101</t>
  </si>
  <si>
    <t>大学语文</t>
  </si>
  <si>
    <t>1</t>
  </si>
  <si>
    <t>07104</t>
  </si>
  <si>
    <t>体育与健康</t>
  </si>
  <si>
    <t>线上+线下36</t>
  </si>
  <si>
    <t>08103</t>
  </si>
  <si>
    <t>形势与政策</t>
  </si>
  <si>
    <t>1-3</t>
  </si>
  <si>
    <t>08102</t>
  </si>
  <si>
    <t>毛泽东思想和中国特色社会主义理论体系概论</t>
  </si>
  <si>
    <t>08105</t>
  </si>
  <si>
    <t>民族理论与民族政策</t>
  </si>
  <si>
    <t>08106</t>
  </si>
  <si>
    <t>军事理论</t>
  </si>
  <si>
    <t>07103</t>
  </si>
  <si>
    <t>大学英语（A）</t>
  </si>
  <si>
    <t>07109</t>
  </si>
  <si>
    <t>劳动教育</t>
  </si>
  <si>
    <t>08109</t>
  </si>
  <si>
    <t>创新创业基础</t>
  </si>
  <si>
    <t>08108</t>
  </si>
  <si>
    <t>就业指导</t>
  </si>
  <si>
    <t>线下36</t>
  </si>
  <si>
    <t>小计</t>
  </si>
  <si>
    <t>公共选修课</t>
  </si>
  <si>
    <t>-</t>
  </si>
  <si>
    <t>公共选修课1</t>
  </si>
  <si>
    <t>学院</t>
  </si>
  <si>
    <t>公共选修课2</t>
  </si>
  <si>
    <t>公共选修课3</t>
  </si>
  <si>
    <t>4</t>
  </si>
  <si>
    <t>公共选修课4</t>
  </si>
  <si>
    <t>公共基础课累计、占总学时比例</t>
  </si>
  <si>
    <t>专业（技能）课</t>
  </si>
  <si>
    <t>专业必修课</t>
  </si>
  <si>
    <t>033001</t>
  </si>
  <si>
    <t>计算机应用基础</t>
  </si>
  <si>
    <t>信息技术学院</t>
  </si>
  <si>
    <t>线下30+线上</t>
  </si>
  <si>
    <t>032090</t>
  </si>
  <si>
    <t>电子商务基础与实务</t>
  </si>
  <si>
    <t>032092</t>
  </si>
  <si>
    <t>电子商务案例分析</t>
  </si>
  <si>
    <t>032095</t>
  </si>
  <si>
    <t>经济法与电子商务法</t>
  </si>
  <si>
    <t>032093</t>
  </si>
  <si>
    <t>图形图像处理</t>
  </si>
  <si>
    <t>032096</t>
  </si>
  <si>
    <t>物流配送与实务</t>
  </si>
  <si>
    <t>线下40+线上</t>
  </si>
  <si>
    <t>032099</t>
  </si>
  <si>
    <t>网络营销</t>
  </si>
  <si>
    <t>031053</t>
  </si>
  <si>
    <t>网店运营实务</t>
  </si>
  <si>
    <t>线下70+线上</t>
  </si>
  <si>
    <t>011018</t>
  </si>
  <si>
    <t>毕业设计</t>
  </si>
  <si>
    <t>011019</t>
  </si>
  <si>
    <t>顶岗实习</t>
  </si>
  <si>
    <t>专业选修课</t>
  </si>
  <si>
    <t>033022</t>
  </si>
  <si>
    <t>二维动画设计</t>
  </si>
  <si>
    <t xml:space="preserve"> </t>
  </si>
  <si>
    <t>032036</t>
  </si>
  <si>
    <t>摄影摄像技术</t>
  </si>
  <si>
    <t>031050</t>
  </si>
  <si>
    <t>网店客服</t>
  </si>
  <si>
    <t>线下20+线上</t>
  </si>
  <si>
    <t>031057</t>
  </si>
  <si>
    <t>搜索引擎营销推广</t>
  </si>
  <si>
    <t>线下50+线上</t>
  </si>
  <si>
    <t>专业（技能）课累计、占总学时比例</t>
  </si>
  <si>
    <t>毕业鉴定</t>
  </si>
  <si>
    <t>平均周学时</t>
  </si>
  <si>
    <t>学分总计、学时总计</t>
  </si>
  <si>
    <t>选修课程：学分总计、学时总计、占总学时比例</t>
  </si>
  <si>
    <t>实践性教学：学时总计、占总学时比例</t>
  </si>
  <si>
    <t>—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</si>
</sst>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43" formatCode="_ * #,##0.00_ ;_ * \-#,##0.00_ ;_ * &quot;-&quot;??_ ;_ @_ "/>
    <numFmt numFmtId="177" formatCode="0_ "/>
    <numFmt numFmtId="178" formatCode="General&quot;学&quot;&quot;期&quot;"/>
    <numFmt numFmtId="179" formatCode="0.00_);[Red]\(0.00\)"/>
  </numFmts>
  <fonts count="28">
    <font>
      <sz val="11"/>
      <color theme="1"/>
      <name val="等线"/>
      <charset val="134"/>
    </font>
    <font>
      <sz val="14"/>
      <color indexed="8"/>
      <name val="黑体"/>
      <charset val="134"/>
    </font>
    <font>
      <b/>
      <sz val="8"/>
      <color indexed="8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</font>
    <font>
      <b/>
      <sz val="8"/>
      <name val="宋体"/>
      <charset val="134"/>
    </font>
    <font>
      <sz val="8"/>
      <color indexed="8"/>
      <name val="宋体"/>
      <charset val="134"/>
    </font>
    <font>
      <sz val="8"/>
      <color rgb="FF000000"/>
      <name val="仿宋_GB2312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9" borderId="16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8" borderId="14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13" borderId="17" applyNumberFormat="0" applyAlignment="0" applyProtection="0">
      <alignment vertical="center"/>
    </xf>
    <xf numFmtId="0" fontId="19" fillId="13" borderId="16" applyNumberFormat="0" applyAlignment="0" applyProtection="0">
      <alignment vertical="center"/>
    </xf>
    <xf numFmtId="0" fontId="23" fillId="19" borderId="19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176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textRotation="255" wrapText="1"/>
    </xf>
    <xf numFmtId="0" fontId="3" fillId="0" borderId="9" xfId="0" applyFont="1" applyFill="1" applyBorder="1" applyAlignment="1">
      <alignment horizontal="center" vertical="center" textRotation="255" wrapText="1"/>
    </xf>
    <xf numFmtId="0" fontId="3" fillId="0" borderId="9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textRotation="255" wrapText="1"/>
    </xf>
    <xf numFmtId="0" fontId="3" fillId="0" borderId="5" xfId="0" applyFont="1" applyFill="1" applyBorder="1" applyAlignment="1">
      <alignment horizontal="center" vertical="center" textRotation="255" wrapText="1"/>
    </xf>
    <xf numFmtId="0" fontId="4" fillId="0" borderId="5" xfId="0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177" fontId="5" fillId="0" borderId="5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textRotation="255"/>
    </xf>
    <xf numFmtId="0" fontId="3" fillId="0" borderId="11" xfId="0" applyFont="1" applyFill="1" applyBorder="1" applyAlignment="1">
      <alignment horizontal="center" vertical="center" textRotation="255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textRotation="255"/>
    </xf>
    <xf numFmtId="0" fontId="3" fillId="0" borderId="13" xfId="0" applyFont="1" applyFill="1" applyBorder="1" applyAlignment="1">
      <alignment horizontal="center" vertical="center" textRotation="255"/>
    </xf>
    <xf numFmtId="0" fontId="6" fillId="0" borderId="5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textRotation="255"/>
    </xf>
    <xf numFmtId="49" fontId="7" fillId="0" borderId="0" xfId="0" applyNumberFormat="1" applyFont="1" applyFill="1" applyAlignment="1">
      <alignment horizontal="justify" vertical="center"/>
    </xf>
    <xf numFmtId="0" fontId="3" fillId="0" borderId="8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6" fontId="5" fillId="0" borderId="5" xfId="0" applyNumberFormat="1" applyFont="1" applyFill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6" fontId="2" fillId="0" borderId="7" xfId="0" applyNumberFormat="1" applyFont="1" applyFill="1" applyBorder="1" applyAlignment="1">
      <alignment horizontal="center" vertical="center"/>
    </xf>
    <xf numFmtId="178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176" fontId="3" fillId="0" borderId="9" xfId="0" applyNumberFormat="1" applyFont="1" applyFill="1" applyBorder="1" applyAlignment="1">
      <alignment horizontal="center" vertical="center"/>
    </xf>
    <xf numFmtId="58" fontId="3" fillId="0" borderId="5" xfId="0" applyNumberFormat="1" applyFont="1" applyFill="1" applyBorder="1" applyAlignment="1">
      <alignment horizontal="center" vertical="center" wrapText="1"/>
    </xf>
    <xf numFmtId="176" fontId="3" fillId="0" borderId="9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79" fontId="5" fillId="0" borderId="5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179" fontId="3" fillId="0" borderId="5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176" fontId="5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7" fontId="2" fillId="0" borderId="5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177" fontId="2" fillId="0" borderId="7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" fillId="0" borderId="5" xfId="0" applyFont="1" applyFill="1" applyBorder="1">
      <alignment vertical="center"/>
    </xf>
    <xf numFmtId="0" fontId="0" fillId="0" borderId="0" xfId="0" applyFill="1" applyAlignment="1">
      <alignment horizontal="center" vertical="center"/>
    </xf>
    <xf numFmtId="0" fontId="3" fillId="0" borderId="5" xfId="0" applyFont="1" applyFill="1" applyBorder="1" applyAlignment="1">
      <alignment horizontal="left" vertical="center"/>
    </xf>
    <xf numFmtId="10" fontId="5" fillId="0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>
      <alignment vertical="center"/>
    </xf>
    <xf numFmtId="9" fontId="5" fillId="0" borderId="5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0" fillId="0" borderId="5" xfId="0" applyFill="1" applyBorder="1">
      <alignment vertical="center"/>
    </xf>
    <xf numFmtId="0" fontId="3" fillId="0" borderId="5" xfId="0" applyNumberFormat="1" applyFont="1" applyFill="1" applyBorder="1" applyAlignment="1">
      <alignment vertical="center" wrapText="1"/>
    </xf>
    <xf numFmtId="9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>
      <alignment vertical="center"/>
    </xf>
    <xf numFmtId="9" fontId="2" fillId="0" borderId="7" xfId="0" applyNumberFormat="1" applyFont="1" applyFill="1" applyBorder="1" applyAlignment="1">
      <alignment horizontal="center" vertical="center"/>
    </xf>
    <xf numFmtId="58" fontId="3" fillId="0" borderId="5" xfId="0" applyNumberFormat="1" applyFont="1" applyFill="1" applyBorder="1" applyAlignment="1" quotePrefix="1">
      <alignment horizontal="center" vertical="center" wrapText="1"/>
    </xf>
    <xf numFmtId="49" fontId="3" fillId="0" borderId="5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50"/>
  <sheetViews>
    <sheetView tabSelected="1" zoomScale="80" zoomScaleNormal="80" topLeftCell="A22" workbookViewId="0">
      <selection activeCell="U44" sqref="U44"/>
    </sheetView>
  </sheetViews>
  <sheetFormatPr defaultColWidth="8.875" defaultRowHeight="14.25"/>
  <cols>
    <col min="1" max="2" width="2.625" customWidth="1"/>
    <col min="3" max="3" width="2.625" style="2" customWidth="1"/>
    <col min="4" max="4" width="5.625" customWidth="1"/>
    <col min="5" max="5" width="20.25" customWidth="1"/>
    <col min="6" max="7" width="4.125" style="2" customWidth="1"/>
    <col min="8" max="8" width="7.5" style="3" customWidth="1"/>
    <col min="9" max="9" width="4.53333333333333" style="2" customWidth="1"/>
    <col min="10" max="10" width="4.125" style="2" customWidth="1"/>
    <col min="11" max="11" width="4.525" style="2" customWidth="1"/>
    <col min="12" max="12" width="4.125" style="2" customWidth="1"/>
    <col min="13" max="13" width="6.75" customWidth="1"/>
    <col min="14" max="14" width="6.875" customWidth="1"/>
    <col min="15" max="15" width="7.125" customWidth="1"/>
    <col min="16" max="16" width="6.625" customWidth="1"/>
    <col min="17" max="17" width="4.25" customWidth="1"/>
    <col min="18" max="18" width="19.4833333333333" customWidth="1"/>
    <col min="19" max="19" width="12.5" customWidth="1"/>
    <col min="21" max="21" width="8.875" style="2"/>
    <col min="22" max="22" width="18.875" customWidth="1"/>
  </cols>
  <sheetData>
    <row r="1" ht="21" customHeight="1" spans="1:19">
      <c r="A1" s="4" t="s">
        <v>0</v>
      </c>
      <c r="B1" s="4"/>
      <c r="C1" s="4"/>
      <c r="D1" s="4"/>
      <c r="E1" s="4"/>
      <c r="F1" s="4"/>
      <c r="G1" s="4"/>
      <c r="H1" s="5"/>
      <c r="I1" s="4"/>
      <c r="J1" s="4"/>
      <c r="K1" s="4"/>
      <c r="L1" s="4"/>
      <c r="M1" s="4"/>
      <c r="N1" s="4"/>
      <c r="O1" s="4"/>
      <c r="P1" s="4"/>
      <c r="Q1" s="4"/>
      <c r="R1" s="4"/>
      <c r="S1" s="73"/>
    </row>
    <row r="2" ht="22.9" customHeight="1" spans="1:19">
      <c r="A2" s="6" t="s">
        <v>1</v>
      </c>
      <c r="B2" s="7"/>
      <c r="C2" s="7" t="s">
        <v>2</v>
      </c>
      <c r="D2" s="7" t="s">
        <v>3</v>
      </c>
      <c r="E2" s="7" t="s">
        <v>4</v>
      </c>
      <c r="F2" s="8" t="s">
        <v>5</v>
      </c>
      <c r="G2" s="8"/>
      <c r="H2" s="9" t="s">
        <v>6</v>
      </c>
      <c r="I2" s="7" t="s">
        <v>7</v>
      </c>
      <c r="J2" s="7"/>
      <c r="K2" s="7"/>
      <c r="L2" s="7" t="s">
        <v>8</v>
      </c>
      <c r="M2" s="7" t="s">
        <v>9</v>
      </c>
      <c r="N2" s="7"/>
      <c r="O2" s="7"/>
      <c r="P2" s="7"/>
      <c r="Q2" s="7" t="s">
        <v>10</v>
      </c>
      <c r="R2" s="7" t="s">
        <v>11</v>
      </c>
      <c r="S2" s="11" t="s">
        <v>12</v>
      </c>
    </row>
    <row r="3" spans="1:19">
      <c r="A3" s="10"/>
      <c r="B3" s="11"/>
      <c r="C3" s="11"/>
      <c r="D3" s="11"/>
      <c r="E3" s="11"/>
      <c r="F3" s="11" t="s">
        <v>13</v>
      </c>
      <c r="G3" s="11" t="s">
        <v>14</v>
      </c>
      <c r="H3" s="12"/>
      <c r="I3" s="11" t="s">
        <v>15</v>
      </c>
      <c r="J3" s="11" t="s">
        <v>16</v>
      </c>
      <c r="K3" s="11" t="s">
        <v>17</v>
      </c>
      <c r="L3" s="11"/>
      <c r="M3" s="53" t="s">
        <v>18</v>
      </c>
      <c r="N3" s="53" t="s">
        <v>19</v>
      </c>
      <c r="O3" s="53" t="s">
        <v>20</v>
      </c>
      <c r="P3" s="53" t="s">
        <v>21</v>
      </c>
      <c r="Q3" s="11"/>
      <c r="R3" s="11"/>
      <c r="S3" s="11"/>
    </row>
    <row r="4" spans="1:19">
      <c r="A4" s="10"/>
      <c r="B4" s="11"/>
      <c r="C4" s="11"/>
      <c r="D4" s="11"/>
      <c r="E4" s="11"/>
      <c r="F4" s="11"/>
      <c r="G4" s="11"/>
      <c r="H4" s="12"/>
      <c r="I4" s="11"/>
      <c r="J4" s="11"/>
      <c r="K4" s="11"/>
      <c r="L4" s="11"/>
      <c r="M4" s="54"/>
      <c r="N4" s="54"/>
      <c r="O4" s="54"/>
      <c r="P4" s="54"/>
      <c r="Q4" s="11"/>
      <c r="R4" s="11"/>
      <c r="S4" s="11"/>
    </row>
    <row r="5" ht="15" spans="1:19">
      <c r="A5" s="13"/>
      <c r="B5" s="14"/>
      <c r="C5" s="14"/>
      <c r="D5" s="14"/>
      <c r="E5" s="14"/>
      <c r="F5" s="14"/>
      <c r="G5" s="14"/>
      <c r="H5" s="15"/>
      <c r="I5" s="14"/>
      <c r="J5" s="14"/>
      <c r="K5" s="14"/>
      <c r="L5" s="14"/>
      <c r="M5" s="55"/>
      <c r="N5" s="55"/>
      <c r="O5" s="55"/>
      <c r="P5" s="55"/>
      <c r="Q5" s="14"/>
      <c r="R5" s="14"/>
      <c r="S5" s="11"/>
    </row>
    <row r="6" ht="19.15" customHeight="1" spans="1:19">
      <c r="A6" s="16" t="s">
        <v>22</v>
      </c>
      <c r="B6" s="17" t="s">
        <v>23</v>
      </c>
      <c r="C6" s="18">
        <v>1</v>
      </c>
      <c r="D6" s="19" t="s">
        <v>24</v>
      </c>
      <c r="E6" s="20" t="s">
        <v>25</v>
      </c>
      <c r="F6" s="21" t="s">
        <v>26</v>
      </c>
      <c r="G6" s="22"/>
      <c r="H6" s="23">
        <v>2</v>
      </c>
      <c r="I6" s="56">
        <f>J6+K6</f>
        <v>60</v>
      </c>
      <c r="J6" s="21">
        <v>0</v>
      </c>
      <c r="K6" s="21">
        <v>60</v>
      </c>
      <c r="L6" s="22">
        <v>1</v>
      </c>
      <c r="M6" s="57"/>
      <c r="N6" s="57"/>
      <c r="O6" s="57" t="str">
        <f t="shared" ref="N6:P6" si="0">IF($L6=O$3,(IF(OR($F6="A",$G6="√"),$I6/O$5,$J6/O$5)),"")</f>
        <v/>
      </c>
      <c r="P6" s="57" t="str">
        <f t="shared" si="0"/>
        <v/>
      </c>
      <c r="Q6" s="18" t="s">
        <v>27</v>
      </c>
      <c r="R6" s="18" t="s">
        <v>28</v>
      </c>
      <c r="S6" s="74" t="s">
        <v>29</v>
      </c>
    </row>
    <row r="7" ht="19.15" customHeight="1" spans="1:19">
      <c r="A7" s="16"/>
      <c r="B7" s="17"/>
      <c r="C7" s="18">
        <v>2</v>
      </c>
      <c r="D7" s="19" t="s">
        <v>30</v>
      </c>
      <c r="E7" s="20" t="s">
        <v>31</v>
      </c>
      <c r="F7" s="21" t="s">
        <v>32</v>
      </c>
      <c r="G7" s="22" t="s">
        <v>33</v>
      </c>
      <c r="H7" s="23">
        <f>I7/18</f>
        <v>3</v>
      </c>
      <c r="I7" s="56">
        <f>J7+K7</f>
        <v>54</v>
      </c>
      <c r="J7" s="21">
        <v>46</v>
      </c>
      <c r="K7" s="21">
        <v>8</v>
      </c>
      <c r="L7" s="22">
        <v>1</v>
      </c>
      <c r="M7" s="57"/>
      <c r="N7" s="57"/>
      <c r="O7" s="57"/>
      <c r="P7" s="57"/>
      <c r="Q7" s="25" t="s">
        <v>34</v>
      </c>
      <c r="R7" s="18" t="s">
        <v>35</v>
      </c>
      <c r="S7" s="74" t="s">
        <v>36</v>
      </c>
    </row>
    <row r="8" ht="19.15" customHeight="1" spans="1:19">
      <c r="A8" s="16"/>
      <c r="B8" s="17"/>
      <c r="C8" s="18">
        <v>3</v>
      </c>
      <c r="D8" s="24" t="s">
        <v>37</v>
      </c>
      <c r="E8" s="20" t="s">
        <v>38</v>
      </c>
      <c r="F8" s="21" t="s">
        <v>32</v>
      </c>
      <c r="G8" s="22" t="s">
        <v>33</v>
      </c>
      <c r="H8" s="23">
        <f>I8/18</f>
        <v>2</v>
      </c>
      <c r="I8" s="56">
        <f>J8+K8</f>
        <v>36</v>
      </c>
      <c r="J8" s="21">
        <v>30</v>
      </c>
      <c r="K8" s="21">
        <v>6</v>
      </c>
      <c r="L8" s="22">
        <v>1</v>
      </c>
      <c r="M8" s="57"/>
      <c r="N8" s="57"/>
      <c r="O8" s="57"/>
      <c r="P8" s="57"/>
      <c r="Q8" s="25" t="s">
        <v>27</v>
      </c>
      <c r="R8" s="18" t="s">
        <v>35</v>
      </c>
      <c r="S8" s="74" t="s">
        <v>36</v>
      </c>
    </row>
    <row r="9" ht="19.15" customHeight="1" spans="1:19">
      <c r="A9" s="16"/>
      <c r="B9" s="17"/>
      <c r="C9" s="18">
        <v>4</v>
      </c>
      <c r="D9" s="19" t="s">
        <v>39</v>
      </c>
      <c r="E9" s="20" t="s">
        <v>40</v>
      </c>
      <c r="F9" s="21" t="s">
        <v>32</v>
      </c>
      <c r="G9" s="22" t="s">
        <v>33</v>
      </c>
      <c r="H9" s="23">
        <f>I9/18</f>
        <v>1</v>
      </c>
      <c r="I9" s="56">
        <f>J9+K9</f>
        <v>18</v>
      </c>
      <c r="J9" s="21">
        <v>14</v>
      </c>
      <c r="K9" s="21">
        <v>4</v>
      </c>
      <c r="L9" s="21">
        <v>1</v>
      </c>
      <c r="M9" s="57"/>
      <c r="N9" s="57"/>
      <c r="O9" s="57"/>
      <c r="P9" s="57"/>
      <c r="Q9" s="25" t="s">
        <v>27</v>
      </c>
      <c r="R9" s="18" t="s">
        <v>35</v>
      </c>
      <c r="S9" s="74" t="s">
        <v>36</v>
      </c>
    </row>
    <row r="10" ht="19.15" customHeight="1" spans="1:19">
      <c r="A10" s="16"/>
      <c r="B10" s="17"/>
      <c r="C10" s="18">
        <v>5</v>
      </c>
      <c r="D10" s="19" t="s">
        <v>41</v>
      </c>
      <c r="E10" s="20" t="s">
        <v>42</v>
      </c>
      <c r="F10" s="21" t="s">
        <v>43</v>
      </c>
      <c r="G10" s="22"/>
      <c r="H10" s="23">
        <f>I10/18</f>
        <v>1</v>
      </c>
      <c r="I10" s="56">
        <f>J10+K10</f>
        <v>18</v>
      </c>
      <c r="J10" s="21">
        <v>18</v>
      </c>
      <c r="K10" s="21">
        <v>0</v>
      </c>
      <c r="L10" s="21">
        <v>2</v>
      </c>
      <c r="M10" s="57"/>
      <c r="N10" s="57"/>
      <c r="O10" s="57"/>
      <c r="P10" s="57"/>
      <c r="Q10" s="25" t="s">
        <v>27</v>
      </c>
      <c r="R10" s="18" t="s">
        <v>44</v>
      </c>
      <c r="S10" s="74" t="s">
        <v>36</v>
      </c>
    </row>
    <row r="11" customFormat="1" ht="19.15" customHeight="1" spans="1:21">
      <c r="A11" s="16"/>
      <c r="B11" s="17"/>
      <c r="C11" s="18">
        <v>6</v>
      </c>
      <c r="D11" s="25" t="s">
        <v>45</v>
      </c>
      <c r="E11" s="20" t="s">
        <v>46</v>
      </c>
      <c r="F11" s="21" t="s">
        <v>43</v>
      </c>
      <c r="G11" s="22"/>
      <c r="H11" s="22">
        <v>4</v>
      </c>
      <c r="I11" s="56">
        <v>72</v>
      </c>
      <c r="J11" s="22">
        <v>72</v>
      </c>
      <c r="K11" s="22">
        <v>0</v>
      </c>
      <c r="L11" s="86" t="s">
        <v>47</v>
      </c>
      <c r="M11" s="57"/>
      <c r="N11" s="57"/>
      <c r="O11" s="57"/>
      <c r="P11" s="57"/>
      <c r="Q11" s="25" t="s">
        <v>34</v>
      </c>
      <c r="R11" s="18" t="s">
        <v>44</v>
      </c>
      <c r="S11" s="74" t="s">
        <v>36</v>
      </c>
      <c r="U11" s="2"/>
    </row>
    <row r="12" s="1" customFormat="1" ht="19.15" customHeight="1" spans="1:21">
      <c r="A12" s="16"/>
      <c r="B12" s="17"/>
      <c r="C12" s="18">
        <v>7</v>
      </c>
      <c r="D12" s="24" t="s">
        <v>48</v>
      </c>
      <c r="E12" s="20" t="s">
        <v>49</v>
      </c>
      <c r="F12" s="21" t="s">
        <v>32</v>
      </c>
      <c r="G12" s="22" t="s">
        <v>33</v>
      </c>
      <c r="H12" s="23">
        <v>2</v>
      </c>
      <c r="I12" s="22">
        <v>72</v>
      </c>
      <c r="J12" s="21">
        <v>36</v>
      </c>
      <c r="K12" s="21">
        <v>36</v>
      </c>
      <c r="L12" s="29" t="s">
        <v>47</v>
      </c>
      <c r="M12" s="59"/>
      <c r="N12" s="59"/>
      <c r="O12" s="59"/>
      <c r="P12" s="59"/>
      <c r="Q12" s="25" t="s">
        <v>34</v>
      </c>
      <c r="R12" s="18" t="s">
        <v>44</v>
      </c>
      <c r="S12" s="74" t="s">
        <v>50</v>
      </c>
      <c r="U12" s="75"/>
    </row>
    <row r="13" customFormat="1" ht="19.15" customHeight="1" spans="1:21">
      <c r="A13" s="26"/>
      <c r="B13" s="27"/>
      <c r="C13" s="18">
        <v>8</v>
      </c>
      <c r="D13" s="19" t="s">
        <v>51</v>
      </c>
      <c r="E13" s="20" t="s">
        <v>52</v>
      </c>
      <c r="F13" s="21" t="s">
        <v>43</v>
      </c>
      <c r="G13" s="21"/>
      <c r="H13" s="23">
        <f t="shared" ref="H12:H17" si="1">I13/18</f>
        <v>2</v>
      </c>
      <c r="I13" s="56">
        <f t="shared" ref="I12:I17" si="2">J13+K13</f>
        <v>36</v>
      </c>
      <c r="J13" s="21">
        <v>36</v>
      </c>
      <c r="K13" s="21">
        <v>0</v>
      </c>
      <c r="L13" s="29" t="s">
        <v>53</v>
      </c>
      <c r="M13" s="57"/>
      <c r="N13" s="57"/>
      <c r="O13" s="57"/>
      <c r="P13" s="57"/>
      <c r="Q13" s="25" t="s">
        <v>27</v>
      </c>
      <c r="R13" s="18" t="s">
        <v>35</v>
      </c>
      <c r="S13" s="76" t="s">
        <v>36</v>
      </c>
      <c r="U13" s="2"/>
    </row>
    <row r="14" customFormat="1" ht="21" spans="1:21">
      <c r="A14" s="26"/>
      <c r="B14" s="27"/>
      <c r="C14" s="18">
        <v>9</v>
      </c>
      <c r="D14" s="24" t="s">
        <v>54</v>
      </c>
      <c r="E14" s="20" t="s">
        <v>55</v>
      </c>
      <c r="F14" s="21" t="s">
        <v>32</v>
      </c>
      <c r="G14" s="22" t="s">
        <v>33</v>
      </c>
      <c r="H14" s="23">
        <f t="shared" si="1"/>
        <v>4</v>
      </c>
      <c r="I14" s="56">
        <f t="shared" si="2"/>
        <v>72</v>
      </c>
      <c r="J14" s="21">
        <v>62</v>
      </c>
      <c r="K14" s="21">
        <v>10</v>
      </c>
      <c r="L14" s="21">
        <v>1</v>
      </c>
      <c r="M14" s="57"/>
      <c r="N14" s="57"/>
      <c r="O14" s="57"/>
      <c r="P14" s="57"/>
      <c r="Q14" s="25" t="s">
        <v>34</v>
      </c>
      <c r="R14" s="18" t="s">
        <v>35</v>
      </c>
      <c r="S14" s="76" t="s">
        <v>36</v>
      </c>
      <c r="U14" s="2"/>
    </row>
    <row r="15" customFormat="1" ht="19.15" customHeight="1" spans="1:21">
      <c r="A15" s="16"/>
      <c r="B15" s="17"/>
      <c r="C15" s="18">
        <v>10</v>
      </c>
      <c r="D15" s="19" t="s">
        <v>56</v>
      </c>
      <c r="E15" s="28" t="s">
        <v>57</v>
      </c>
      <c r="F15" s="21" t="s">
        <v>43</v>
      </c>
      <c r="G15" s="22"/>
      <c r="H15" s="23">
        <f t="shared" si="1"/>
        <v>1</v>
      </c>
      <c r="I15" s="56">
        <f t="shared" si="2"/>
        <v>18</v>
      </c>
      <c r="J15" s="21">
        <v>18</v>
      </c>
      <c r="K15" s="21">
        <v>0</v>
      </c>
      <c r="L15" s="22">
        <v>1</v>
      </c>
      <c r="M15" s="57"/>
      <c r="N15" s="57"/>
      <c r="O15" s="57"/>
      <c r="P15" s="57"/>
      <c r="Q15" s="25" t="s">
        <v>27</v>
      </c>
      <c r="R15" s="18" t="s">
        <v>35</v>
      </c>
      <c r="S15" s="76" t="s">
        <v>36</v>
      </c>
      <c r="U15" s="2"/>
    </row>
    <row r="16" customFormat="1" ht="19.15" customHeight="1" spans="1:21">
      <c r="A16" s="16"/>
      <c r="B16" s="17"/>
      <c r="C16" s="18">
        <v>11</v>
      </c>
      <c r="D16" s="19" t="s">
        <v>58</v>
      </c>
      <c r="E16" s="20" t="s">
        <v>59</v>
      </c>
      <c r="F16" s="21" t="s">
        <v>43</v>
      </c>
      <c r="G16" s="22"/>
      <c r="H16" s="23">
        <f t="shared" si="1"/>
        <v>2</v>
      </c>
      <c r="I16" s="56">
        <f t="shared" si="2"/>
        <v>36</v>
      </c>
      <c r="J16" s="21">
        <v>36</v>
      </c>
      <c r="K16" s="21">
        <v>0</v>
      </c>
      <c r="L16" s="60">
        <v>1</v>
      </c>
      <c r="M16" s="57"/>
      <c r="N16" s="57"/>
      <c r="O16" s="57"/>
      <c r="P16" s="57"/>
      <c r="Q16" s="25" t="s">
        <v>27</v>
      </c>
      <c r="R16" s="18" t="s">
        <v>35</v>
      </c>
      <c r="S16" s="76" t="s">
        <v>36</v>
      </c>
      <c r="U16" s="2"/>
    </row>
    <row r="17" customFormat="1" ht="19.15" customHeight="1" spans="1:21">
      <c r="A17" s="26"/>
      <c r="B17" s="27"/>
      <c r="C17" s="18">
        <v>12</v>
      </c>
      <c r="D17" s="87" t="s">
        <v>60</v>
      </c>
      <c r="E17" s="30" t="s">
        <v>61</v>
      </c>
      <c r="F17" s="21" t="s">
        <v>32</v>
      </c>
      <c r="G17" s="22" t="s">
        <v>33</v>
      </c>
      <c r="H17" s="23">
        <f t="shared" si="1"/>
        <v>4</v>
      </c>
      <c r="I17" s="56">
        <f t="shared" si="2"/>
        <v>72</v>
      </c>
      <c r="J17" s="21">
        <v>72</v>
      </c>
      <c r="K17" s="21">
        <v>0</v>
      </c>
      <c r="L17" s="61">
        <v>1</v>
      </c>
      <c r="M17" s="57"/>
      <c r="N17" s="57"/>
      <c r="O17" s="57"/>
      <c r="P17" s="57"/>
      <c r="Q17" s="25" t="s">
        <v>34</v>
      </c>
      <c r="R17" s="18" t="s">
        <v>44</v>
      </c>
      <c r="S17" s="76" t="s">
        <v>36</v>
      </c>
      <c r="U17" s="2"/>
    </row>
    <row r="18" customFormat="1" ht="19.15" customHeight="1" spans="1:21">
      <c r="A18" s="26"/>
      <c r="B18" s="27"/>
      <c r="C18" s="18">
        <v>13</v>
      </c>
      <c r="D18" s="19" t="s">
        <v>62</v>
      </c>
      <c r="E18" s="20" t="s">
        <v>63</v>
      </c>
      <c r="F18" s="21" t="s">
        <v>26</v>
      </c>
      <c r="G18" s="22"/>
      <c r="H18" s="23">
        <v>2</v>
      </c>
      <c r="I18" s="56">
        <v>18</v>
      </c>
      <c r="J18" s="21">
        <v>0</v>
      </c>
      <c r="K18" s="21">
        <v>18</v>
      </c>
      <c r="L18" s="21">
        <v>3</v>
      </c>
      <c r="M18" s="57"/>
      <c r="N18" s="57"/>
      <c r="O18" s="57"/>
      <c r="P18" s="57"/>
      <c r="Q18" s="25" t="s">
        <v>27</v>
      </c>
      <c r="R18" s="18" t="s">
        <v>44</v>
      </c>
      <c r="S18" s="76" t="s">
        <v>36</v>
      </c>
      <c r="U18" s="2"/>
    </row>
    <row r="19" ht="19.15" customHeight="1" spans="1:19">
      <c r="A19" s="26"/>
      <c r="B19" s="27"/>
      <c r="C19" s="18">
        <v>14</v>
      </c>
      <c r="D19" s="25" t="s">
        <v>64</v>
      </c>
      <c r="E19" s="20" t="s">
        <v>65</v>
      </c>
      <c r="F19" s="22" t="s">
        <v>32</v>
      </c>
      <c r="G19" s="31" t="s">
        <v>33</v>
      </c>
      <c r="H19" s="22">
        <v>1</v>
      </c>
      <c r="I19" s="56">
        <f>J19+K19</f>
        <v>18</v>
      </c>
      <c r="J19" s="22">
        <v>14</v>
      </c>
      <c r="K19" s="22">
        <v>4</v>
      </c>
      <c r="L19" s="22">
        <v>3</v>
      </c>
      <c r="M19" s="57"/>
      <c r="N19" s="57"/>
      <c r="O19" s="57"/>
      <c r="P19" s="57"/>
      <c r="Q19" s="25" t="s">
        <v>27</v>
      </c>
      <c r="R19" s="18" t="s">
        <v>35</v>
      </c>
      <c r="S19" s="76" t="s">
        <v>36</v>
      </c>
    </row>
    <row r="20" customFormat="1" ht="19.15" customHeight="1" spans="1:21">
      <c r="A20" s="26"/>
      <c r="B20" s="27"/>
      <c r="C20" s="18">
        <v>15</v>
      </c>
      <c r="D20" s="24" t="s">
        <v>66</v>
      </c>
      <c r="E20" s="20" t="s">
        <v>67</v>
      </c>
      <c r="F20" s="21" t="s">
        <v>32</v>
      </c>
      <c r="G20" s="22" t="s">
        <v>33</v>
      </c>
      <c r="H20" s="23">
        <f t="shared" ref="H20:H25" si="3">I20/18</f>
        <v>2</v>
      </c>
      <c r="I20" s="56">
        <f t="shared" ref="I20:I25" si="4">J20+K20</f>
        <v>36</v>
      </c>
      <c r="J20" s="21">
        <v>12</v>
      </c>
      <c r="K20" s="21">
        <v>24</v>
      </c>
      <c r="L20" s="21">
        <v>3</v>
      </c>
      <c r="M20" s="57"/>
      <c r="N20" s="57"/>
      <c r="O20" s="57"/>
      <c r="P20" s="57"/>
      <c r="Q20" s="25" t="s">
        <v>27</v>
      </c>
      <c r="R20" s="18" t="s">
        <v>44</v>
      </c>
      <c r="S20" s="76" t="s">
        <v>68</v>
      </c>
      <c r="U20" s="2"/>
    </row>
    <row r="21" ht="19.15" customHeight="1" spans="1:19">
      <c r="A21" s="26"/>
      <c r="B21" s="27"/>
      <c r="C21" s="32" t="s">
        <v>69</v>
      </c>
      <c r="D21" s="32"/>
      <c r="E21" s="32"/>
      <c r="F21" s="32"/>
      <c r="G21" s="32"/>
      <c r="H21" s="33">
        <f>SUM(H6:H20)</f>
        <v>33</v>
      </c>
      <c r="I21" s="62">
        <f>SUM(I6:I20)</f>
        <v>636</v>
      </c>
      <c r="J21" s="62">
        <f>SUM(J6:J20)</f>
        <v>466</v>
      </c>
      <c r="K21" s="62">
        <f>SUM(K6:K20)</f>
        <v>170</v>
      </c>
      <c r="L21" s="41"/>
      <c r="M21" s="57"/>
      <c r="N21" s="57"/>
      <c r="O21" s="57"/>
      <c r="P21" s="57"/>
      <c r="Q21" s="77"/>
      <c r="R21" s="77"/>
      <c r="S21" s="78"/>
    </row>
    <row r="22" ht="19.15" customHeight="1" spans="1:19">
      <c r="A22" s="26"/>
      <c r="B22" s="27" t="s">
        <v>70</v>
      </c>
      <c r="C22" s="29">
        <v>1</v>
      </c>
      <c r="D22" s="29" t="s">
        <v>71</v>
      </c>
      <c r="E22" s="30" t="s">
        <v>72</v>
      </c>
      <c r="F22" s="21" t="s">
        <v>43</v>
      </c>
      <c r="G22" s="31"/>
      <c r="H22" s="23">
        <f t="shared" si="3"/>
        <v>2</v>
      </c>
      <c r="I22" s="56">
        <f t="shared" si="4"/>
        <v>36</v>
      </c>
      <c r="J22" s="21">
        <v>36</v>
      </c>
      <c r="K22" s="21"/>
      <c r="L22" s="60">
        <v>2</v>
      </c>
      <c r="M22" s="57"/>
      <c r="N22" s="57"/>
      <c r="O22" s="57"/>
      <c r="P22" s="57"/>
      <c r="Q22" s="29" t="s">
        <v>27</v>
      </c>
      <c r="R22" s="18" t="s">
        <v>73</v>
      </c>
      <c r="S22" s="30" t="s">
        <v>36</v>
      </c>
    </row>
    <row r="23" ht="19.15" customHeight="1" spans="1:19">
      <c r="A23" s="26"/>
      <c r="B23" s="27"/>
      <c r="C23" s="29">
        <v>2</v>
      </c>
      <c r="D23" s="29" t="s">
        <v>71</v>
      </c>
      <c r="E23" s="30" t="s">
        <v>74</v>
      </c>
      <c r="F23" s="21" t="s">
        <v>43</v>
      </c>
      <c r="G23" s="31"/>
      <c r="H23" s="23">
        <f t="shared" si="3"/>
        <v>2</v>
      </c>
      <c r="I23" s="63">
        <f t="shared" si="4"/>
        <v>36</v>
      </c>
      <c r="J23" s="21">
        <v>36</v>
      </c>
      <c r="K23" s="31"/>
      <c r="L23" s="60">
        <v>2</v>
      </c>
      <c r="M23" s="57"/>
      <c r="N23" s="57"/>
      <c r="O23" s="57"/>
      <c r="P23" s="57"/>
      <c r="Q23" s="29" t="s">
        <v>27</v>
      </c>
      <c r="R23" s="18" t="s">
        <v>73</v>
      </c>
      <c r="S23" s="30" t="s">
        <v>36</v>
      </c>
    </row>
    <row r="24" ht="19.15" customHeight="1" spans="1:19">
      <c r="A24" s="26"/>
      <c r="B24" s="27"/>
      <c r="C24" s="29">
        <v>3</v>
      </c>
      <c r="D24" s="29" t="s">
        <v>71</v>
      </c>
      <c r="E24" s="30" t="s">
        <v>75</v>
      </c>
      <c r="F24" s="21" t="s">
        <v>43</v>
      </c>
      <c r="G24" s="31"/>
      <c r="H24" s="23">
        <f t="shared" si="3"/>
        <v>2</v>
      </c>
      <c r="I24" s="63">
        <f t="shared" si="4"/>
        <v>36</v>
      </c>
      <c r="J24" s="21">
        <v>36</v>
      </c>
      <c r="K24" s="31"/>
      <c r="L24" s="60">
        <v>3</v>
      </c>
      <c r="M24" s="57"/>
      <c r="N24" s="57"/>
      <c r="O24" s="57"/>
      <c r="P24" s="57"/>
      <c r="Q24" s="29" t="s">
        <v>27</v>
      </c>
      <c r="R24" s="18" t="s">
        <v>73</v>
      </c>
      <c r="S24" s="30" t="s">
        <v>36</v>
      </c>
    </row>
    <row r="25" ht="19.15" customHeight="1" spans="1:19">
      <c r="A25" s="26"/>
      <c r="B25" s="27"/>
      <c r="C25" s="29" t="s">
        <v>76</v>
      </c>
      <c r="D25" s="29" t="s">
        <v>71</v>
      </c>
      <c r="E25" s="30" t="s">
        <v>77</v>
      </c>
      <c r="F25" s="21" t="s">
        <v>43</v>
      </c>
      <c r="G25" s="31"/>
      <c r="H25" s="23">
        <f t="shared" si="3"/>
        <v>2</v>
      </c>
      <c r="I25" s="63">
        <f t="shared" si="4"/>
        <v>36</v>
      </c>
      <c r="J25" s="21">
        <v>36</v>
      </c>
      <c r="K25" s="31"/>
      <c r="L25" s="60">
        <v>3</v>
      </c>
      <c r="M25" s="57"/>
      <c r="N25" s="57"/>
      <c r="O25" s="57"/>
      <c r="P25" s="57"/>
      <c r="Q25" s="29" t="s">
        <v>27</v>
      </c>
      <c r="R25" s="18" t="s">
        <v>73</v>
      </c>
      <c r="S25" s="30" t="s">
        <v>36</v>
      </c>
    </row>
    <row r="26" ht="19.15" customHeight="1" spans="1:19">
      <c r="A26" s="26"/>
      <c r="B26" s="27"/>
      <c r="C26" s="32" t="s">
        <v>69</v>
      </c>
      <c r="D26" s="32"/>
      <c r="E26" s="32"/>
      <c r="F26" s="32"/>
      <c r="G26" s="32"/>
      <c r="H26" s="33">
        <v>8</v>
      </c>
      <c r="I26" s="62">
        <f>SUM(I22:I24)</f>
        <v>108</v>
      </c>
      <c r="J26" s="62">
        <f>SUM(J22:J24)</f>
        <v>108</v>
      </c>
      <c r="K26" s="62">
        <f>SUM(K22:K24)</f>
        <v>0</v>
      </c>
      <c r="L26" s="41"/>
      <c r="M26" s="64"/>
      <c r="N26" s="64"/>
      <c r="O26" s="64"/>
      <c r="P26" s="64"/>
      <c r="Q26" s="77"/>
      <c r="R26" s="77"/>
      <c r="S26" s="78"/>
    </row>
    <row r="27" ht="19.15" customHeight="1" spans="1:19">
      <c r="A27" s="26"/>
      <c r="B27" s="32" t="s">
        <v>78</v>
      </c>
      <c r="C27" s="32"/>
      <c r="D27" s="32"/>
      <c r="E27" s="32"/>
      <c r="F27" s="32"/>
      <c r="G27" s="32"/>
      <c r="H27" s="33">
        <f t="shared" ref="H27:K27" si="5">H26+H21</f>
        <v>41</v>
      </c>
      <c r="I27" s="62">
        <f t="shared" si="5"/>
        <v>744</v>
      </c>
      <c r="J27" s="62">
        <f t="shared" si="5"/>
        <v>574</v>
      </c>
      <c r="K27" s="62">
        <f t="shared" si="5"/>
        <v>170</v>
      </c>
      <c r="L27" s="41"/>
      <c r="M27" s="64"/>
      <c r="N27" s="64"/>
      <c r="O27" s="64"/>
      <c r="P27" s="64"/>
      <c r="Q27" s="79">
        <v>0.3</v>
      </c>
      <c r="R27" s="79"/>
      <c r="S27" s="78"/>
    </row>
    <row r="28" ht="19.15" customHeight="1" spans="1:19">
      <c r="A28" s="34" t="s">
        <v>79</v>
      </c>
      <c r="B28" s="35" t="s">
        <v>80</v>
      </c>
      <c r="C28" s="21">
        <v>1</v>
      </c>
      <c r="D28" s="87" t="s">
        <v>81</v>
      </c>
      <c r="E28" s="20" t="s">
        <v>82</v>
      </c>
      <c r="F28" s="21" t="s">
        <v>32</v>
      </c>
      <c r="G28" s="31" t="s">
        <v>33</v>
      </c>
      <c r="H28" s="36">
        <v>4</v>
      </c>
      <c r="I28" s="63">
        <f>J28+K28</f>
        <v>72</v>
      </c>
      <c r="J28" s="31">
        <v>36</v>
      </c>
      <c r="K28" s="31">
        <v>36</v>
      </c>
      <c r="L28" s="31">
        <v>1</v>
      </c>
      <c r="M28" s="65"/>
      <c r="N28" s="65"/>
      <c r="O28" s="65"/>
      <c r="P28" s="65"/>
      <c r="Q28" s="21" t="s">
        <v>34</v>
      </c>
      <c r="R28" s="18" t="s">
        <v>83</v>
      </c>
      <c r="S28" s="76" t="s">
        <v>84</v>
      </c>
    </row>
    <row r="29" ht="19.15" customHeight="1" spans="1:19">
      <c r="A29" s="37"/>
      <c r="B29" s="38"/>
      <c r="C29" s="21">
        <v>2</v>
      </c>
      <c r="D29" s="87" t="s">
        <v>85</v>
      </c>
      <c r="E29" s="30" t="s">
        <v>86</v>
      </c>
      <c r="F29" s="21" t="s">
        <v>32</v>
      </c>
      <c r="G29" s="31" t="s">
        <v>33</v>
      </c>
      <c r="H29" s="36">
        <v>4</v>
      </c>
      <c r="I29" s="63">
        <v>72</v>
      </c>
      <c r="J29" s="21">
        <v>36</v>
      </c>
      <c r="K29" s="21">
        <v>36</v>
      </c>
      <c r="L29" s="21">
        <v>1</v>
      </c>
      <c r="M29" s="65"/>
      <c r="N29" s="65"/>
      <c r="O29" s="65"/>
      <c r="P29" s="65"/>
      <c r="Q29" s="21" t="s">
        <v>34</v>
      </c>
      <c r="R29" s="18" t="s">
        <v>83</v>
      </c>
      <c r="S29" s="76" t="s">
        <v>84</v>
      </c>
    </row>
    <row r="30" ht="19.15" customHeight="1" spans="1:19">
      <c r="A30" s="37"/>
      <c r="B30" s="38"/>
      <c r="C30" s="21">
        <v>3</v>
      </c>
      <c r="D30" s="87" t="s">
        <v>87</v>
      </c>
      <c r="E30" s="30" t="s">
        <v>88</v>
      </c>
      <c r="F30" s="21" t="s">
        <v>32</v>
      </c>
      <c r="G30" s="31" t="s">
        <v>33</v>
      </c>
      <c r="H30" s="36">
        <f t="shared" ref="H30:H35" si="6">I30/18</f>
        <v>4</v>
      </c>
      <c r="I30" s="63">
        <f t="shared" ref="I30:I37" si="7">J30+K30</f>
        <v>72</v>
      </c>
      <c r="J30" s="31">
        <v>36</v>
      </c>
      <c r="K30" s="31">
        <v>36</v>
      </c>
      <c r="L30" s="31">
        <v>1</v>
      </c>
      <c r="M30" s="65"/>
      <c r="N30" s="65"/>
      <c r="O30" s="66"/>
      <c r="P30" s="65"/>
      <c r="Q30" s="21" t="s">
        <v>34</v>
      </c>
      <c r="R30" s="18" t="s">
        <v>83</v>
      </c>
      <c r="S30" s="76" t="s">
        <v>36</v>
      </c>
    </row>
    <row r="31" ht="19.15" customHeight="1" spans="1:19">
      <c r="A31" s="37"/>
      <c r="B31" s="38"/>
      <c r="C31" s="21">
        <v>4</v>
      </c>
      <c r="D31" s="87" t="s">
        <v>89</v>
      </c>
      <c r="E31" s="30" t="s">
        <v>90</v>
      </c>
      <c r="F31" s="21" t="s">
        <v>32</v>
      </c>
      <c r="G31" s="31" t="s">
        <v>33</v>
      </c>
      <c r="H31" s="36">
        <f t="shared" si="6"/>
        <v>4</v>
      </c>
      <c r="I31" s="63">
        <f t="shared" si="7"/>
        <v>72</v>
      </c>
      <c r="J31" s="31">
        <v>36</v>
      </c>
      <c r="K31" s="31">
        <v>36</v>
      </c>
      <c r="L31" s="21">
        <v>1</v>
      </c>
      <c r="M31" s="65"/>
      <c r="N31" s="65"/>
      <c r="O31" s="65"/>
      <c r="P31" s="65"/>
      <c r="Q31" s="21" t="s">
        <v>34</v>
      </c>
      <c r="R31" s="18" t="s">
        <v>83</v>
      </c>
      <c r="S31" s="76" t="s">
        <v>36</v>
      </c>
    </row>
    <row r="32" ht="19.15" customHeight="1" spans="1:19">
      <c r="A32" s="37"/>
      <c r="B32" s="38"/>
      <c r="C32" s="21">
        <v>5</v>
      </c>
      <c r="D32" s="87" t="s">
        <v>91</v>
      </c>
      <c r="E32" s="30" t="s">
        <v>92</v>
      </c>
      <c r="F32" s="21" t="s">
        <v>32</v>
      </c>
      <c r="G32" s="31" t="s">
        <v>33</v>
      </c>
      <c r="H32" s="36">
        <v>6</v>
      </c>
      <c r="I32" s="63">
        <v>108</v>
      </c>
      <c r="J32" s="31">
        <v>54</v>
      </c>
      <c r="K32" s="31">
        <v>54</v>
      </c>
      <c r="L32" s="31">
        <v>1</v>
      </c>
      <c r="M32" s="65"/>
      <c r="N32" s="65"/>
      <c r="O32" s="66"/>
      <c r="P32" s="66"/>
      <c r="Q32" s="21" t="s">
        <v>34</v>
      </c>
      <c r="R32" s="18" t="s">
        <v>83</v>
      </c>
      <c r="S32" s="76" t="s">
        <v>36</v>
      </c>
    </row>
    <row r="33" ht="19.15" customHeight="1" spans="1:19">
      <c r="A33" s="37"/>
      <c r="B33" s="38"/>
      <c r="C33" s="21">
        <v>6</v>
      </c>
      <c r="D33" s="87" t="s">
        <v>93</v>
      </c>
      <c r="E33" s="30" t="s">
        <v>94</v>
      </c>
      <c r="F33" s="21" t="s">
        <v>32</v>
      </c>
      <c r="G33" s="31" t="s">
        <v>33</v>
      </c>
      <c r="H33" s="36">
        <v>4</v>
      </c>
      <c r="I33" s="63">
        <f>J33+K33</f>
        <v>72</v>
      </c>
      <c r="J33" s="31">
        <v>36</v>
      </c>
      <c r="K33" s="31">
        <v>36</v>
      </c>
      <c r="L33" s="21">
        <v>2</v>
      </c>
      <c r="M33" s="65"/>
      <c r="N33" s="65"/>
      <c r="O33" s="65"/>
      <c r="P33" s="65"/>
      <c r="Q33" s="21" t="s">
        <v>34</v>
      </c>
      <c r="R33" s="18" t="s">
        <v>83</v>
      </c>
      <c r="S33" s="76" t="s">
        <v>95</v>
      </c>
    </row>
    <row r="34" ht="15" customHeight="1" spans="1:19">
      <c r="A34" s="37"/>
      <c r="B34" s="38"/>
      <c r="C34" s="21">
        <v>7</v>
      </c>
      <c r="D34" s="87" t="s">
        <v>96</v>
      </c>
      <c r="E34" s="30" t="s">
        <v>97</v>
      </c>
      <c r="F34" s="21" t="s">
        <v>32</v>
      </c>
      <c r="G34" s="31" t="s">
        <v>33</v>
      </c>
      <c r="H34" s="36">
        <v>4</v>
      </c>
      <c r="I34" s="63">
        <f>J34+K34</f>
        <v>72</v>
      </c>
      <c r="J34" s="31">
        <v>36</v>
      </c>
      <c r="K34" s="31">
        <v>36</v>
      </c>
      <c r="L34" s="21">
        <v>2</v>
      </c>
      <c r="M34" s="65"/>
      <c r="N34" s="65"/>
      <c r="O34" s="66"/>
      <c r="P34" s="66"/>
      <c r="Q34" s="21" t="s">
        <v>34</v>
      </c>
      <c r="R34" s="18" t="s">
        <v>83</v>
      </c>
      <c r="S34" s="76" t="s">
        <v>84</v>
      </c>
    </row>
    <row r="35" ht="15" customHeight="1" spans="1:19">
      <c r="A35" s="37"/>
      <c r="B35" s="38"/>
      <c r="C35" s="21">
        <v>8</v>
      </c>
      <c r="D35" s="87" t="s">
        <v>98</v>
      </c>
      <c r="E35" s="30" t="s">
        <v>99</v>
      </c>
      <c r="F35" s="21" t="s">
        <v>32</v>
      </c>
      <c r="G35" s="31" t="s">
        <v>33</v>
      </c>
      <c r="H35" s="36">
        <f t="shared" si="6"/>
        <v>6</v>
      </c>
      <c r="I35" s="63">
        <f t="shared" si="7"/>
        <v>108</v>
      </c>
      <c r="J35" s="31">
        <v>54</v>
      </c>
      <c r="K35" s="31">
        <v>54</v>
      </c>
      <c r="L35" s="21">
        <v>3</v>
      </c>
      <c r="M35" s="65"/>
      <c r="N35" s="65"/>
      <c r="O35" s="66"/>
      <c r="P35" s="66"/>
      <c r="Q35" s="21" t="s">
        <v>34</v>
      </c>
      <c r="R35" s="18" t="s">
        <v>83</v>
      </c>
      <c r="S35" s="76" t="s">
        <v>100</v>
      </c>
    </row>
    <row r="36" ht="12.75" customHeight="1" spans="1:19">
      <c r="A36" s="37"/>
      <c r="B36" s="38"/>
      <c r="C36" s="21">
        <v>9</v>
      </c>
      <c r="D36" s="29" t="s">
        <v>101</v>
      </c>
      <c r="E36" s="39" t="s">
        <v>102</v>
      </c>
      <c r="F36" s="21" t="s">
        <v>32</v>
      </c>
      <c r="G36" s="31" t="s">
        <v>33</v>
      </c>
      <c r="H36" s="23">
        <v>6</v>
      </c>
      <c r="I36" s="63">
        <f t="shared" si="7"/>
        <v>108</v>
      </c>
      <c r="J36" s="31">
        <v>18</v>
      </c>
      <c r="K36" s="31">
        <v>90</v>
      </c>
      <c r="L36" s="31">
        <v>4</v>
      </c>
      <c r="M36" s="66"/>
      <c r="N36" s="65"/>
      <c r="O36" s="66"/>
      <c r="P36" s="66"/>
      <c r="Q36" s="21" t="s">
        <v>27</v>
      </c>
      <c r="R36" s="18" t="s">
        <v>83</v>
      </c>
      <c r="S36" s="76" t="s">
        <v>100</v>
      </c>
    </row>
    <row r="37" ht="12.75" customHeight="1" spans="1:19">
      <c r="A37" s="37"/>
      <c r="B37" s="38"/>
      <c r="C37" s="21">
        <v>10</v>
      </c>
      <c r="D37" s="29" t="s">
        <v>103</v>
      </c>
      <c r="E37" s="39" t="s">
        <v>104</v>
      </c>
      <c r="F37" s="21" t="s">
        <v>26</v>
      </c>
      <c r="G37" s="31"/>
      <c r="H37" s="23">
        <v>26</v>
      </c>
      <c r="I37" s="63">
        <f t="shared" si="7"/>
        <v>780</v>
      </c>
      <c r="J37" s="31"/>
      <c r="K37" s="31">
        <v>780</v>
      </c>
      <c r="L37" s="19" t="s">
        <v>76</v>
      </c>
      <c r="M37" s="66"/>
      <c r="N37" s="65"/>
      <c r="O37" s="66"/>
      <c r="P37" s="66"/>
      <c r="Q37" s="80" t="s">
        <v>27</v>
      </c>
      <c r="R37" s="18" t="s">
        <v>83</v>
      </c>
      <c r="S37" s="74"/>
    </row>
    <row r="38" ht="14" customHeight="1" spans="1:19">
      <c r="A38" s="37"/>
      <c r="B38" s="40"/>
      <c r="C38" s="41" t="s">
        <v>69</v>
      </c>
      <c r="D38" s="41"/>
      <c r="E38" s="41"/>
      <c r="F38" s="41"/>
      <c r="G38" s="41"/>
      <c r="H38" s="33">
        <f>SUM(H28:H37)</f>
        <v>68</v>
      </c>
      <c r="I38" s="62">
        <f>SUM(I28:I37)</f>
        <v>1536</v>
      </c>
      <c r="J38" s="62">
        <f>SUM(J28:J37)</f>
        <v>342</v>
      </c>
      <c r="K38" s="62">
        <f>SUM(K28:K37)</f>
        <v>1194</v>
      </c>
      <c r="L38" s="41"/>
      <c r="M38" s="64"/>
      <c r="N38" s="64"/>
      <c r="O38" s="64"/>
      <c r="P38" s="64"/>
      <c r="Q38" s="77"/>
      <c r="R38" s="77"/>
      <c r="S38" s="81"/>
    </row>
    <row r="39" ht="17" customHeight="1" spans="1:19">
      <c r="A39" s="37"/>
      <c r="B39" s="42" t="s">
        <v>105</v>
      </c>
      <c r="C39" s="31">
        <v>1</v>
      </c>
      <c r="D39" s="43" t="s">
        <v>106</v>
      </c>
      <c r="E39" s="30" t="s">
        <v>107</v>
      </c>
      <c r="F39" s="21" t="s">
        <v>32</v>
      </c>
      <c r="G39" s="31" t="s">
        <v>108</v>
      </c>
      <c r="H39" s="36">
        <v>4</v>
      </c>
      <c r="I39" s="63">
        <f t="shared" ref="I39:I42" si="8">J39+K39</f>
        <v>72</v>
      </c>
      <c r="J39" s="31">
        <v>36</v>
      </c>
      <c r="K39" s="31">
        <v>36</v>
      </c>
      <c r="L39" s="31">
        <v>2</v>
      </c>
      <c r="M39" s="65"/>
      <c r="N39" s="65"/>
      <c r="O39" s="65"/>
      <c r="P39" s="65"/>
      <c r="Q39" s="21" t="s">
        <v>27</v>
      </c>
      <c r="R39" s="31" t="s">
        <v>83</v>
      </c>
      <c r="S39" s="76" t="s">
        <v>84</v>
      </c>
    </row>
    <row r="40" ht="19.15" customHeight="1" spans="1:19">
      <c r="A40" s="37"/>
      <c r="B40" s="42"/>
      <c r="C40" s="31">
        <v>2</v>
      </c>
      <c r="D40" s="87" t="s">
        <v>109</v>
      </c>
      <c r="E40" s="30" t="s">
        <v>110</v>
      </c>
      <c r="F40" s="21" t="s">
        <v>43</v>
      </c>
      <c r="G40" s="31" t="s">
        <v>108</v>
      </c>
      <c r="H40" s="36">
        <v>4</v>
      </c>
      <c r="I40" s="63">
        <f t="shared" si="8"/>
        <v>72</v>
      </c>
      <c r="J40" s="31">
        <v>36</v>
      </c>
      <c r="K40" s="31">
        <v>36</v>
      </c>
      <c r="L40" s="31">
        <v>2</v>
      </c>
      <c r="M40" s="65"/>
      <c r="N40" s="65"/>
      <c r="O40" s="65"/>
      <c r="P40" s="65"/>
      <c r="Q40" s="80" t="s">
        <v>27</v>
      </c>
      <c r="R40" s="31" t="s">
        <v>83</v>
      </c>
      <c r="S40" s="76" t="s">
        <v>95</v>
      </c>
    </row>
    <row r="41" ht="19.15" customHeight="1" spans="1:19">
      <c r="A41" s="37"/>
      <c r="B41" s="42"/>
      <c r="C41" s="31">
        <v>3</v>
      </c>
      <c r="D41" s="87" t="s">
        <v>111</v>
      </c>
      <c r="E41" s="30" t="s">
        <v>112</v>
      </c>
      <c r="F41" s="21" t="s">
        <v>32</v>
      </c>
      <c r="G41" s="31" t="s">
        <v>108</v>
      </c>
      <c r="H41" s="36">
        <v>2</v>
      </c>
      <c r="I41" s="63">
        <v>36</v>
      </c>
      <c r="J41" s="31">
        <v>36</v>
      </c>
      <c r="K41" s="31">
        <v>0</v>
      </c>
      <c r="L41" s="21">
        <v>2</v>
      </c>
      <c r="M41" s="65"/>
      <c r="N41" s="65"/>
      <c r="O41" s="66"/>
      <c r="P41" s="66"/>
      <c r="Q41" s="21" t="s">
        <v>27</v>
      </c>
      <c r="R41" s="31" t="s">
        <v>83</v>
      </c>
      <c r="S41" s="76" t="s">
        <v>113</v>
      </c>
    </row>
    <row r="42" ht="19.15" customHeight="1" spans="1:19">
      <c r="A42" s="37"/>
      <c r="B42" s="42"/>
      <c r="C42" s="31">
        <v>4</v>
      </c>
      <c r="D42" s="87" t="s">
        <v>114</v>
      </c>
      <c r="E42" s="30" t="s">
        <v>115</v>
      </c>
      <c r="F42" s="21" t="s">
        <v>43</v>
      </c>
      <c r="G42" s="31" t="s">
        <v>108</v>
      </c>
      <c r="H42" s="36">
        <v>4</v>
      </c>
      <c r="I42" s="63">
        <f>J42+K42</f>
        <v>72</v>
      </c>
      <c r="J42" s="31">
        <v>36</v>
      </c>
      <c r="K42" s="31">
        <v>36</v>
      </c>
      <c r="L42" s="21">
        <v>3</v>
      </c>
      <c r="M42" s="65"/>
      <c r="N42" s="65"/>
      <c r="O42" s="66"/>
      <c r="P42" s="66"/>
      <c r="Q42" s="21" t="s">
        <v>27</v>
      </c>
      <c r="R42" s="31" t="s">
        <v>83</v>
      </c>
      <c r="S42" s="76" t="s">
        <v>116</v>
      </c>
    </row>
    <row r="43" ht="15.75" customHeight="1" spans="1:19">
      <c r="A43" s="37"/>
      <c r="B43" s="42"/>
      <c r="C43" s="41" t="s">
        <v>69</v>
      </c>
      <c r="D43" s="41"/>
      <c r="E43" s="41"/>
      <c r="F43" s="41"/>
      <c r="G43" s="41"/>
      <c r="H43" s="33">
        <f>SUM(H39:H42)</f>
        <v>14</v>
      </c>
      <c r="I43" s="67">
        <f>SUM(I39:I42)</f>
        <v>252</v>
      </c>
      <c r="J43" s="62">
        <f>SUM(J39:J42)</f>
        <v>144</v>
      </c>
      <c r="K43" s="62">
        <f>SUM(K39:K42)</f>
        <v>108</v>
      </c>
      <c r="L43" s="41"/>
      <c r="M43" s="64"/>
      <c r="N43" s="64"/>
      <c r="O43" s="64"/>
      <c r="P43" s="64"/>
      <c r="Q43" s="77"/>
      <c r="R43" s="77"/>
      <c r="S43" s="30"/>
    </row>
    <row r="44" customHeight="1" spans="1:19">
      <c r="A44" s="44"/>
      <c r="B44" s="32" t="s">
        <v>117</v>
      </c>
      <c r="C44" s="32"/>
      <c r="D44" s="32"/>
      <c r="E44" s="32"/>
      <c r="F44" s="32"/>
      <c r="G44" s="32"/>
      <c r="H44" s="33">
        <f t="shared" ref="H44:P44" si="9">H43+H38</f>
        <v>82</v>
      </c>
      <c r="I44" s="62">
        <f t="shared" si="9"/>
        <v>1788</v>
      </c>
      <c r="J44" s="62">
        <f t="shared" si="9"/>
        <v>486</v>
      </c>
      <c r="K44" s="62">
        <f t="shared" si="9"/>
        <v>1302</v>
      </c>
      <c r="L44" s="62">
        <f t="shared" si="9"/>
        <v>0</v>
      </c>
      <c r="M44" s="64"/>
      <c r="N44" s="64"/>
      <c r="O44" s="64"/>
      <c r="P44" s="64"/>
      <c r="Q44" s="79">
        <v>0.7</v>
      </c>
      <c r="R44" s="79"/>
      <c r="S44" s="82"/>
    </row>
    <row r="45" ht="13.5" customHeight="1" spans="1:19">
      <c r="A45" s="45" t="s">
        <v>34</v>
      </c>
      <c r="B45" s="21"/>
      <c r="C45" s="21"/>
      <c r="D45" s="21"/>
      <c r="E45" s="21"/>
      <c r="F45" s="21"/>
      <c r="G45" s="21"/>
      <c r="H45" s="46"/>
      <c r="I45" s="21"/>
      <c r="J45" s="21"/>
      <c r="K45" s="21"/>
      <c r="L45" s="21"/>
      <c r="M45" s="31"/>
      <c r="N45" s="31"/>
      <c r="O45" s="31"/>
      <c r="P45" s="31"/>
      <c r="Q45" s="74"/>
      <c r="R45" s="74"/>
      <c r="S45" s="74"/>
    </row>
    <row r="46" ht="11.25" customHeight="1" spans="1:19">
      <c r="A46" s="45" t="s">
        <v>118</v>
      </c>
      <c r="B46" s="21"/>
      <c r="C46" s="21"/>
      <c r="D46" s="21"/>
      <c r="E46" s="21"/>
      <c r="F46" s="21"/>
      <c r="G46" s="21"/>
      <c r="H46" s="46"/>
      <c r="I46" s="21"/>
      <c r="J46" s="21"/>
      <c r="K46" s="21"/>
      <c r="L46" s="21"/>
      <c r="M46" s="31"/>
      <c r="N46" s="31"/>
      <c r="O46" s="31"/>
      <c r="P46" s="31"/>
      <c r="Q46" s="74"/>
      <c r="R46" s="74"/>
      <c r="S46" s="74"/>
    </row>
    <row r="47" customHeight="1" spans="1:19">
      <c r="A47" s="47" t="s">
        <v>119</v>
      </c>
      <c r="B47" s="32"/>
      <c r="C47" s="32"/>
      <c r="D47" s="32"/>
      <c r="E47" s="32"/>
      <c r="F47" s="32"/>
      <c r="G47" s="32"/>
      <c r="H47" s="48"/>
      <c r="I47" s="32"/>
      <c r="J47" s="32"/>
      <c r="K47" s="32"/>
      <c r="L47" s="32"/>
      <c r="M47" s="68"/>
      <c r="N47" s="68"/>
      <c r="O47" s="68"/>
      <c r="P47" s="68"/>
      <c r="Q47" s="78"/>
      <c r="R47" s="78"/>
      <c r="S47" s="78"/>
    </row>
    <row r="48" customHeight="1" spans="1:19">
      <c r="A48" s="47" t="s">
        <v>120</v>
      </c>
      <c r="B48" s="32"/>
      <c r="C48" s="32"/>
      <c r="D48" s="32"/>
      <c r="E48" s="32"/>
      <c r="F48" s="32"/>
      <c r="G48" s="32"/>
      <c r="H48" s="49">
        <f>H44+H27</f>
        <v>123</v>
      </c>
      <c r="I48" s="69"/>
      <c r="J48" s="69"/>
      <c r="K48" s="69"/>
      <c r="L48" s="69"/>
      <c r="M48" s="70">
        <f>I44+I27</f>
        <v>2532</v>
      </c>
      <c r="N48" s="70"/>
      <c r="O48" s="70"/>
      <c r="P48" s="70"/>
      <c r="Q48" s="83"/>
      <c r="R48" s="83"/>
      <c r="S48" s="84"/>
    </row>
    <row r="49" ht="12" customHeight="1" spans="1:19">
      <c r="A49" s="47" t="s">
        <v>121</v>
      </c>
      <c r="B49" s="32"/>
      <c r="C49" s="32"/>
      <c r="D49" s="32"/>
      <c r="E49" s="32"/>
      <c r="F49" s="32"/>
      <c r="G49" s="32"/>
      <c r="H49" s="49">
        <f>H43+H26</f>
        <v>22</v>
      </c>
      <c r="I49" s="69"/>
      <c r="J49" s="69"/>
      <c r="K49" s="69"/>
      <c r="L49" s="69"/>
      <c r="M49" s="70">
        <f>I43+I26</f>
        <v>360</v>
      </c>
      <c r="N49" s="70"/>
      <c r="O49" s="70"/>
      <c r="P49" s="70"/>
      <c r="Q49" s="83">
        <f>M49/M48</f>
        <v>0.14218009478673</v>
      </c>
      <c r="R49" s="83"/>
      <c r="S49" s="84"/>
    </row>
    <row r="50" customHeight="1" spans="1:19">
      <c r="A50" s="50" t="s">
        <v>122</v>
      </c>
      <c r="B50" s="51"/>
      <c r="C50" s="51"/>
      <c r="D50" s="51"/>
      <c r="E50" s="51"/>
      <c r="F50" s="51"/>
      <c r="G50" s="51"/>
      <c r="H50" s="52" t="s">
        <v>123</v>
      </c>
      <c r="I50" s="71"/>
      <c r="J50" s="71"/>
      <c r="K50" s="71"/>
      <c r="L50" s="71"/>
      <c r="M50" s="72">
        <f>K44+K27</f>
        <v>1472</v>
      </c>
      <c r="N50" s="72"/>
      <c r="O50" s="72"/>
      <c r="P50" s="72"/>
      <c r="Q50" s="85">
        <f>M50/M48</f>
        <v>0.581358609794629</v>
      </c>
      <c r="R50" s="85"/>
      <c r="S50" s="84"/>
    </row>
  </sheetData>
  <mergeCells count="51">
    <mergeCell ref="A1:S1"/>
    <mergeCell ref="F2:G2"/>
    <mergeCell ref="I2:K2"/>
    <mergeCell ref="M2:P2"/>
    <mergeCell ref="C21:G21"/>
    <mergeCell ref="Q21:R21"/>
    <mergeCell ref="C26:G26"/>
    <mergeCell ref="Q26:R26"/>
    <mergeCell ref="B27:G27"/>
    <mergeCell ref="Q27:R27"/>
    <mergeCell ref="C38:G38"/>
    <mergeCell ref="Q38:R38"/>
    <mergeCell ref="C43:G43"/>
    <mergeCell ref="Q43:R43"/>
    <mergeCell ref="B44:G44"/>
    <mergeCell ref="Q44:R44"/>
    <mergeCell ref="A45:L45"/>
    <mergeCell ref="A46:L46"/>
    <mergeCell ref="A47:L47"/>
    <mergeCell ref="A48:G48"/>
    <mergeCell ref="H48:L48"/>
    <mergeCell ref="M48:P48"/>
    <mergeCell ref="Q48:R48"/>
    <mergeCell ref="A49:G49"/>
    <mergeCell ref="H49:L49"/>
    <mergeCell ref="M49:P49"/>
    <mergeCell ref="Q49:R49"/>
    <mergeCell ref="A50:G50"/>
    <mergeCell ref="H50:L50"/>
    <mergeCell ref="M50:P50"/>
    <mergeCell ref="Q50:R50"/>
    <mergeCell ref="A6:A27"/>
    <mergeCell ref="A28:A44"/>
    <mergeCell ref="B6:B21"/>
    <mergeCell ref="B22:B26"/>
    <mergeCell ref="B28:B38"/>
    <mergeCell ref="B39:B43"/>
    <mergeCell ref="C2:C5"/>
    <mergeCell ref="D2:D5"/>
    <mergeCell ref="E2:E5"/>
    <mergeCell ref="F3:F5"/>
    <mergeCell ref="G3:G5"/>
    <mergeCell ref="H2:H5"/>
    <mergeCell ref="I3:I5"/>
    <mergeCell ref="J3:J5"/>
    <mergeCell ref="K3:K5"/>
    <mergeCell ref="L2:L5"/>
    <mergeCell ref="Q2:Q5"/>
    <mergeCell ref="R2:R5"/>
    <mergeCell ref="S2:S5"/>
    <mergeCell ref="A2:B5"/>
  </mergeCells>
  <pageMargins left="0.34" right="0.23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大数据高职扩招专业教学进程表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荣艳冬</dc:creator>
  <cp:lastModifiedBy>玮红</cp:lastModifiedBy>
  <dcterms:created xsi:type="dcterms:W3CDTF">2019-11-27T12:12:00Z</dcterms:created>
  <cp:lastPrinted>2021-12-23T00:05:00Z</cp:lastPrinted>
  <dcterms:modified xsi:type="dcterms:W3CDTF">2022-03-22T02:51:48Z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9F2EAACD6B0D417B85C308450EB7A6F7</vt:lpwstr>
  </property>
</Properties>
</file>